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812" windowHeight="8711"/>
  </bookViews>
  <sheets>
    <sheet name="Sayfa1" sheetId="1" r:id="rId1"/>
  </sheets>
  <definedNames>
    <definedName name="_xlnm._FilterDatabase" localSheetId="0" hidden="1">Sayfa1!$A$1:$I$68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3" i="1"/>
  <c r="E61" i="1"/>
  <c r="E60" i="1"/>
  <c r="E59" i="1"/>
  <c r="E57" i="1"/>
  <c r="E55" i="1"/>
  <c r="E43" i="1"/>
  <c r="E44" i="1"/>
  <c r="E42" i="1"/>
  <c r="E41" i="1"/>
  <c r="E39" i="1"/>
  <c r="E40" i="1"/>
  <c r="E37" i="1"/>
  <c r="E38" i="1"/>
  <c r="E32" i="1"/>
  <c r="E33" i="1"/>
  <c r="E34" i="1"/>
  <c r="E35" i="1"/>
  <c r="E36" i="1"/>
  <c r="E31" i="1"/>
  <c r="E30" i="1"/>
  <c r="E29" i="1"/>
  <c r="E21" i="1"/>
  <c r="E22" i="1"/>
  <c r="E23" i="1"/>
  <c r="E24" i="1"/>
  <c r="E25" i="1"/>
  <c r="E26" i="1"/>
  <c r="E20" i="1"/>
  <c r="E18" i="1"/>
  <c r="E15" i="1"/>
  <c r="E16" i="1"/>
  <c r="E14" i="1"/>
  <c r="E12" i="1"/>
  <c r="E13" i="1"/>
  <c r="E17" i="1"/>
  <c r="E19" i="1"/>
  <c r="E27" i="1"/>
  <c r="E28" i="1"/>
  <c r="E45" i="1"/>
  <c r="E46" i="1"/>
  <c r="E47" i="1"/>
  <c r="E48" i="1"/>
  <c r="E49" i="1"/>
  <c r="E50" i="1"/>
  <c r="E51" i="1"/>
  <c r="E52" i="1"/>
  <c r="E53" i="1"/>
  <c r="E54" i="1"/>
  <c r="E56" i="1"/>
  <c r="E58" i="1"/>
  <c r="E64" i="1"/>
  <c r="E65" i="1"/>
  <c r="E11" i="1"/>
  <c r="E10" i="1"/>
  <c r="E9" i="1"/>
  <c r="E8" i="1"/>
  <c r="E5" i="1"/>
  <c r="E6" i="1"/>
  <c r="E7" i="1"/>
  <c r="E4" i="1"/>
  <c r="C4" i="1"/>
  <c r="C61" i="1"/>
  <c r="C63" i="1"/>
  <c r="C64" i="1"/>
  <c r="C65" i="1"/>
  <c r="C66" i="1"/>
  <c r="C67" i="1"/>
  <c r="C68" i="1"/>
  <c r="C69" i="1"/>
  <c r="C57" i="1"/>
  <c r="C58" i="1"/>
  <c r="C59" i="1"/>
  <c r="C60" i="1"/>
  <c r="C48" i="1"/>
  <c r="C49" i="1"/>
  <c r="C50" i="1"/>
  <c r="C51" i="1"/>
  <c r="C52" i="1"/>
  <c r="C53" i="1"/>
  <c r="C54" i="1"/>
  <c r="C55" i="1"/>
  <c r="C56" i="1"/>
  <c r="C39" i="1"/>
  <c r="C40" i="1"/>
  <c r="C41" i="1"/>
  <c r="C42" i="1"/>
  <c r="C43" i="1"/>
  <c r="C44" i="1"/>
  <c r="C45" i="1"/>
  <c r="C46" i="1"/>
  <c r="C47" i="1"/>
  <c r="C29" i="1"/>
  <c r="C30" i="1"/>
  <c r="C31" i="1"/>
  <c r="C32" i="1"/>
  <c r="C33" i="1"/>
  <c r="C34" i="1"/>
  <c r="C35" i="1"/>
  <c r="C36" i="1"/>
  <c r="C37" i="1"/>
  <c r="C38" i="1"/>
  <c r="C19" i="1"/>
  <c r="C20" i="1"/>
  <c r="C21" i="1"/>
  <c r="C22" i="1"/>
  <c r="C23" i="1"/>
  <c r="C24" i="1"/>
  <c r="C25" i="1"/>
  <c r="C26" i="1"/>
  <c r="C27" i="1"/>
  <c r="C28" i="1"/>
  <c r="C12" i="1"/>
  <c r="C13" i="1"/>
  <c r="C14" i="1"/>
  <c r="C15" i="1"/>
  <c r="C16" i="1"/>
  <c r="C17" i="1"/>
  <c r="C18" i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<sst xmlns="http://schemas.openxmlformats.org/spreadsheetml/2006/main" count="341" uniqueCount="132">
  <si>
    <t>ÖĞRENCİ NO</t>
  </si>
  <si>
    <t>ADI SOYADI</t>
  </si>
  <si>
    <t>DERS KODU</t>
  </si>
  <si>
    <t>DERS ADI</t>
  </si>
  <si>
    <t>ÖĞRETİM ÜYESİ</t>
  </si>
  <si>
    <t>Sınav</t>
  </si>
  <si>
    <t>1. Vize</t>
  </si>
  <si>
    <t>2025-2026 BAHAR DÖNEMİ 1. VİZE SINAVLARI MAZERETLİ ÖĞRENCİ LİSTESİ</t>
  </si>
  <si>
    <t>ADALET ŞİMŞEK</t>
  </si>
  <si>
    <t>CEV3334</t>
  </si>
  <si>
    <t>ÇEVRE VE İNSAN</t>
  </si>
  <si>
    <t>AYLİN GÜMÜŞ</t>
  </si>
  <si>
    <t>MDB3032</t>
  </si>
  <si>
    <t>İŞ HAYATI İÇİN İNGİLİZCE</t>
  </si>
  <si>
    <t>FIRAT ŞEN</t>
  </si>
  <si>
    <t>TDB1032</t>
  </si>
  <si>
    <t>TÜRKÇE 2</t>
  </si>
  <si>
    <t>HİLAL TUFAN</t>
  </si>
  <si>
    <t>Nilcan LİMON</t>
  </si>
  <si>
    <t>Mustafa TALHA</t>
  </si>
  <si>
    <t>MUSA GÜNGÖR</t>
  </si>
  <si>
    <t>ITB3150</t>
  </si>
  <si>
    <t>TARİH VE SİNEMA</t>
  </si>
  <si>
    <t>YUSUF ÖZ</t>
  </si>
  <si>
    <t>MEHMET AKİF KIROĞLU</t>
  </si>
  <si>
    <t>KVK4422</t>
  </si>
  <si>
    <t>MÜZECİLİK</t>
  </si>
  <si>
    <t>NEVRA ERTÜRK GÜNGÖR</t>
  </si>
  <si>
    <t>YAĞIZ YILMAZ</t>
  </si>
  <si>
    <t>CEM ALİ MUTLU</t>
  </si>
  <si>
    <t>SALİH GÖREN</t>
  </si>
  <si>
    <t>TDB1033</t>
  </si>
  <si>
    <t>FUAT AKSU</t>
  </si>
  <si>
    <t>SBU3102</t>
  </si>
  <si>
    <t>AHMET CONKER</t>
  </si>
  <si>
    <t>SBU3123</t>
  </si>
  <si>
    <t>TÜRK DÜNYASI: KİMLİK, EKONOMİ, SİYASET</t>
  </si>
  <si>
    <t>MEHMET AKİF OKUR</t>
  </si>
  <si>
    <t xml:space="preserve">SBU4222 </t>
  </si>
  <si>
    <t>TÜRKİYE'NİN DIŞ POLİTİKASI 2</t>
  </si>
  <si>
    <t>MDB1032</t>
  </si>
  <si>
    <t>İLERİ İNGİLİZCE 2</t>
  </si>
  <si>
    <t>GÖKÇEN UZUNKÖPRÜ</t>
  </si>
  <si>
    <t>SBU4572</t>
  </si>
  <si>
    <t>DEVLET TOPLUM VE KALKINMA KURAMLARI</t>
  </si>
  <si>
    <t>YETKİN BAŞKAVAK</t>
  </si>
  <si>
    <t>SBU3402</t>
  </si>
  <si>
    <t>DEVLETLER HUKUKU 2</t>
  </si>
  <si>
    <t>SEZERCAN BEKTAŞ</t>
  </si>
  <si>
    <t>SBU3302</t>
  </si>
  <si>
    <t>TÜRKİYE SİYASETİ 2</t>
  </si>
  <si>
    <t>ERHAN BEKTAŞ</t>
  </si>
  <si>
    <t>JANA FATİH</t>
  </si>
  <si>
    <t>ULUSLARARASI İLİŞKİLER 2</t>
  </si>
  <si>
    <t>SBU2502</t>
  </si>
  <si>
    <t>SİYASET KURAMI 2</t>
  </si>
  <si>
    <t>ASLI DALDAL</t>
  </si>
  <si>
    <t>SBU1702</t>
  </si>
  <si>
    <t>ULUSLARARASI İLİŞKİLERE GİRİŞ</t>
  </si>
  <si>
    <t>SELİN SÜER</t>
  </si>
  <si>
    <t>SBU3922</t>
  </si>
  <si>
    <t>TÜRKİYE EKONOMİSİ</t>
  </si>
  <si>
    <t>ŞİMAL YILDIZ</t>
  </si>
  <si>
    <t>SBU2142</t>
  </si>
  <si>
    <t>TÜRKİYENİN YÖNETİM YAPISI</t>
  </si>
  <si>
    <t>SEZAİ ÖZTOP</t>
  </si>
  <si>
    <t>DUYGU FIRAT</t>
  </si>
  <si>
    <t>ZEYNEP NİDA AKKUŞ</t>
  </si>
  <si>
    <t>FATMA NURSU KIZILASLAN</t>
  </si>
  <si>
    <t>MELİKE ÖZGÜVEN</t>
  </si>
  <si>
    <t>IKT1102</t>
  </si>
  <si>
    <t>İKTİSADA GİRİŞ 2</t>
  </si>
  <si>
    <t>SENEM ÇAMKMAK ŞAHİN</t>
  </si>
  <si>
    <t>ISL2742</t>
  </si>
  <si>
    <t>SOSYAL BİLİMLERDE İSTATİSTİK UYGULAMALARI</t>
  </si>
  <si>
    <t>AYŞE DEMİRHAN</t>
  </si>
  <si>
    <t>SBU1612</t>
  </si>
  <si>
    <t>ANAYASA HUKUKU</t>
  </si>
  <si>
    <t>AHMET REŞAT SARAOĞLU</t>
  </si>
  <si>
    <t>SBU2152</t>
  </si>
  <si>
    <t>SİYASİ TARİH 2</t>
  </si>
  <si>
    <t>ESRA DANACIOĞLU TAMUR</t>
  </si>
  <si>
    <t>SBU2301</t>
  </si>
  <si>
    <t>MESLEKİ İNGİLİZCE 2</t>
  </si>
  <si>
    <t>ÇİĞDEM NAS</t>
  </si>
  <si>
    <t>CANER GÜRARAS</t>
  </si>
  <si>
    <t>İPEK DEMİRALP</t>
  </si>
  <si>
    <t>BUĞRA ZAHTEROĞULLARI</t>
  </si>
  <si>
    <t>SBU2551</t>
  </si>
  <si>
    <t>ORTADOĞUDA TOPLUMSAL VE SİYASAL KONULAR</t>
  </si>
  <si>
    <t>ABDURRAHMAN GÜMÜŞ</t>
  </si>
  <si>
    <t>O23034005</t>
  </si>
  <si>
    <t>BÜŞRA ÇETİNBAŞ</t>
  </si>
  <si>
    <t>SBU3202</t>
  </si>
  <si>
    <t>KARŞILAŞTIRMALI SİYASET</t>
  </si>
  <si>
    <t>V2302E051</t>
  </si>
  <si>
    <t>BURAK HOCAOĞLU</t>
  </si>
  <si>
    <t>Ç2302E031</t>
  </si>
  <si>
    <t>AHSEN TAPSIZ</t>
  </si>
  <si>
    <t>SBU1032</t>
  </si>
  <si>
    <t>TÜRKİYENİN TOPLUMSAL YAPISI</t>
  </si>
  <si>
    <t>BERKAY DURDU</t>
  </si>
  <si>
    <t>ITB3040</t>
  </si>
  <si>
    <t>20. Yüzyılda Siyasal Gelişmeler ve Toplumsal Hrk.</t>
  </si>
  <si>
    <t>BETÜL DUMAN BAY</t>
  </si>
  <si>
    <t>ATA1032</t>
  </si>
  <si>
    <t>ATATÜRK İLKELERİ VE İNKILAP TARİHİ</t>
  </si>
  <si>
    <t>GÜLSEMA LÜYER</t>
  </si>
  <si>
    <t>BURCU SUNAR</t>
  </si>
  <si>
    <t>BEYZANUR BEKAN</t>
  </si>
  <si>
    <t>METİN BEBEZ</t>
  </si>
  <si>
    <t>YAĞMUR NUR KARAKAYA</t>
  </si>
  <si>
    <t>BEYZA MANGA</t>
  </si>
  <si>
    <t>ECE ALTAY</t>
  </si>
  <si>
    <t>MUHAMMET AKİF KIROĞLU</t>
  </si>
  <si>
    <t>GÖKNUR HÜSNA ALPER</t>
  </si>
  <si>
    <t>2025-2026 BAHAR DÖNEMİ 2. VİZE SINAVLARI MAZERETLİ ÖĞRENCİ LİSTESİ</t>
  </si>
  <si>
    <t xml:space="preserve">Merve ER </t>
  </si>
  <si>
    <t xml:space="preserve">SBU2152 </t>
  </si>
  <si>
    <t xml:space="preserve">Siyasi Tarih 2 </t>
  </si>
  <si>
    <t xml:space="preserve">2. Vize </t>
  </si>
  <si>
    <t xml:space="preserve">Yiğit TEKİN </t>
  </si>
  <si>
    <t xml:space="preserve">SBU3202 </t>
  </si>
  <si>
    <t>Yasemin ÜLTANIR</t>
  </si>
  <si>
    <t xml:space="preserve">SBU1612 </t>
  </si>
  <si>
    <t>Arda ZOR</t>
  </si>
  <si>
    <t xml:space="preserve">Sema Nur İÇEN </t>
  </si>
  <si>
    <t xml:space="preserve">Karşılaştırmalı Siyaset </t>
  </si>
  <si>
    <t xml:space="preserve">Uluslararası İlişkiler 2 </t>
  </si>
  <si>
    <t xml:space="preserve">Anayasa Hukuku </t>
  </si>
  <si>
    <t xml:space="preserve">Türk Dış Politikası 2 </t>
  </si>
  <si>
    <t xml:space="preserve">ADI SOYADI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</si>
</sst>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9933FF"/>
      <color rgb="FF6C3E92"/>
      <color rgb="FFCC00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tabSelected="1" topLeftCell="B1" zoomScale="130" zoomScaleNormal="130" workbookViewId="0">
      <selection activeCell="E3" sqref="E3"/>
    </sheetView>
  </sheetViews>
  <sheetFormatPr defaultRowHeight="14.3" x14ac:dyDescent="0.25"/>
  <cols>
    <col min="1" max="1" width="12.85546875" style="4" hidden="1" customWidth="1"/>
    <col min="2" max="2" width="0.85546875" style="4" customWidth="1"/>
    <col min="3" max="3" width="14.140625" style="4" customWidth="1"/>
    <col min="4" max="4" width="26.7109375" style="4" hidden="1" customWidth="1"/>
    <col min="5" max="5" width="18.7109375" style="4" customWidth="1"/>
    <col min="6" max="6" width="11.5703125" style="4" customWidth="1"/>
    <col min="7" max="7" width="45.140625" style="4" customWidth="1"/>
    <col min="8" max="8" width="26.28515625" style="4" customWidth="1"/>
    <col min="9" max="9" width="7.85546875" style="4" customWidth="1"/>
    <col min="10" max="16384" width="9.140625" style="4"/>
  </cols>
  <sheetData>
    <row r="2" spans="1:9" ht="27.8" customHeight="1" x14ac:dyDescent="0.25">
      <c r="A2" s="10" t="s">
        <v>7</v>
      </c>
      <c r="B2" s="10"/>
      <c r="C2" s="10"/>
      <c r="D2" s="11"/>
      <c r="E2" s="11"/>
      <c r="F2" s="11"/>
      <c r="G2" s="11"/>
      <c r="H2" s="11"/>
      <c r="I2" s="11"/>
    </row>
    <row r="3" spans="1:9" ht="27.1" customHeight="1" x14ac:dyDescent="0.25">
      <c r="A3" s="5" t="s">
        <v>0</v>
      </c>
      <c r="B3" s="5"/>
      <c r="C3" s="5" t="s">
        <v>0</v>
      </c>
      <c r="D3" s="5" t="s">
        <v>1</v>
      </c>
      <c r="E3" s="5" t="s">
        <v>131</v>
      </c>
      <c r="F3" s="5" t="s">
        <v>2</v>
      </c>
      <c r="G3" s="5" t="s">
        <v>3</v>
      </c>
      <c r="H3" s="5" t="s">
        <v>4</v>
      </c>
      <c r="I3" s="6" t="s">
        <v>5</v>
      </c>
    </row>
    <row r="4" spans="1:9" ht="20" customHeight="1" x14ac:dyDescent="0.25">
      <c r="A4" s="7">
        <v>21034069</v>
      </c>
      <c r="B4" s="7"/>
      <c r="C4" s="7" t="str">
        <f t="shared" ref="C4:C35" si="0">REPLACE(A4,3,4,"****")</f>
        <v>21****69</v>
      </c>
      <c r="D4" s="7" t="s">
        <v>8</v>
      </c>
      <c r="E4" s="7" t="str">
        <f>REPLACE(D4,3,8,"********")</f>
        <v>AD********ŞEK</v>
      </c>
      <c r="F4" s="8" t="s">
        <v>9</v>
      </c>
      <c r="G4" s="8" t="s">
        <v>10</v>
      </c>
      <c r="H4" s="8" t="s">
        <v>19</v>
      </c>
      <c r="I4" s="3" t="s">
        <v>6</v>
      </c>
    </row>
    <row r="5" spans="1:9" ht="20" customHeight="1" x14ac:dyDescent="0.25">
      <c r="A5" s="7">
        <v>21034069</v>
      </c>
      <c r="B5" s="7"/>
      <c r="C5" s="7" t="str">
        <f t="shared" si="0"/>
        <v>21****69</v>
      </c>
      <c r="D5" s="7" t="s">
        <v>8</v>
      </c>
      <c r="E5" s="7" t="str">
        <f t="shared" ref="E5:E7" si="1">REPLACE(D5,3,8,"********")</f>
        <v>AD********ŞEK</v>
      </c>
      <c r="F5" s="8" t="s">
        <v>38</v>
      </c>
      <c r="G5" s="8" t="s">
        <v>39</v>
      </c>
      <c r="H5" s="8" t="s">
        <v>32</v>
      </c>
      <c r="I5" s="3" t="s">
        <v>6</v>
      </c>
    </row>
    <row r="6" spans="1:9" ht="20" customHeight="1" x14ac:dyDescent="0.25">
      <c r="A6" s="7">
        <v>21034069</v>
      </c>
      <c r="B6" s="7"/>
      <c r="C6" s="7" t="str">
        <f t="shared" si="0"/>
        <v>21****69</v>
      </c>
      <c r="D6" s="7" t="s">
        <v>8</v>
      </c>
      <c r="E6" s="7" t="str">
        <f t="shared" si="1"/>
        <v>AD********ŞEK</v>
      </c>
      <c r="F6" s="8" t="s">
        <v>33</v>
      </c>
      <c r="G6" s="8" t="s">
        <v>53</v>
      </c>
      <c r="H6" s="8" t="s">
        <v>34</v>
      </c>
      <c r="I6" s="3" t="s">
        <v>6</v>
      </c>
    </row>
    <row r="7" spans="1:9" ht="20" customHeight="1" x14ac:dyDescent="0.25">
      <c r="A7" s="7">
        <v>21034069</v>
      </c>
      <c r="B7" s="7"/>
      <c r="C7" s="7" t="str">
        <f t="shared" si="0"/>
        <v>21****69</v>
      </c>
      <c r="D7" s="7" t="s">
        <v>8</v>
      </c>
      <c r="E7" s="7" t="str">
        <f t="shared" si="1"/>
        <v>AD********ŞEK</v>
      </c>
      <c r="F7" s="8" t="s">
        <v>35</v>
      </c>
      <c r="G7" s="8" t="s">
        <v>36</v>
      </c>
      <c r="H7" s="8" t="s">
        <v>37</v>
      </c>
      <c r="I7" s="3" t="s">
        <v>6</v>
      </c>
    </row>
    <row r="8" spans="1:9" ht="20" customHeight="1" x14ac:dyDescent="0.25">
      <c r="A8" s="7">
        <v>20034052</v>
      </c>
      <c r="B8" s="7"/>
      <c r="C8" s="7" t="str">
        <f t="shared" si="0"/>
        <v>20****52</v>
      </c>
      <c r="D8" s="7" t="s">
        <v>11</v>
      </c>
      <c r="E8" s="7" t="str">
        <f>REPLACE(D8,3,7,"********")</f>
        <v>AY********ÜŞ</v>
      </c>
      <c r="F8" s="8" t="s">
        <v>12</v>
      </c>
      <c r="G8" s="8" t="s">
        <v>13</v>
      </c>
      <c r="H8" s="8" t="s">
        <v>18</v>
      </c>
      <c r="I8" s="3" t="s">
        <v>6</v>
      </c>
    </row>
    <row r="9" spans="1:9" ht="20" customHeight="1" x14ac:dyDescent="0.25">
      <c r="A9" s="7">
        <v>20034053</v>
      </c>
      <c r="B9" s="7"/>
      <c r="C9" s="7" t="str">
        <f t="shared" si="0"/>
        <v>20****53</v>
      </c>
      <c r="D9" s="7" t="s">
        <v>11</v>
      </c>
      <c r="E9" s="7" t="str">
        <f>REPLACE(D9,3,7,"********")</f>
        <v>AY********ÜŞ</v>
      </c>
      <c r="F9" s="8" t="s">
        <v>38</v>
      </c>
      <c r="G9" s="8" t="s">
        <v>39</v>
      </c>
      <c r="H9" s="8" t="s">
        <v>32</v>
      </c>
      <c r="I9" s="3" t="s">
        <v>6</v>
      </c>
    </row>
    <row r="10" spans="1:9" ht="20" customHeight="1" x14ac:dyDescent="0.25">
      <c r="A10" s="7">
        <v>21034021</v>
      </c>
      <c r="B10" s="7"/>
      <c r="C10" s="7" t="str">
        <f t="shared" si="0"/>
        <v>21****21</v>
      </c>
      <c r="D10" s="7" t="s">
        <v>14</v>
      </c>
      <c r="E10" s="7" t="str">
        <f>REPLACE(D10,3,5,"********")</f>
        <v>FI********EN</v>
      </c>
      <c r="F10" s="8" t="s">
        <v>15</v>
      </c>
      <c r="G10" s="8" t="s">
        <v>16</v>
      </c>
      <c r="H10" s="8" t="s">
        <v>17</v>
      </c>
      <c r="I10" s="3" t="s">
        <v>6</v>
      </c>
    </row>
    <row r="11" spans="1:9" ht="20" customHeight="1" x14ac:dyDescent="0.25">
      <c r="A11" s="7">
        <v>25034027</v>
      </c>
      <c r="B11" s="7"/>
      <c r="C11" s="7" t="str">
        <f t="shared" si="0"/>
        <v>25****27</v>
      </c>
      <c r="D11" s="7" t="s">
        <v>20</v>
      </c>
      <c r="E11" s="7" t="str">
        <f>REPLACE(D11,3,7,"********")</f>
        <v>MU********ÖR</v>
      </c>
      <c r="F11" s="8" t="s">
        <v>21</v>
      </c>
      <c r="G11" s="8" t="s">
        <v>22</v>
      </c>
      <c r="H11" s="8" t="s">
        <v>23</v>
      </c>
      <c r="I11" s="3" t="s">
        <v>6</v>
      </c>
    </row>
    <row r="12" spans="1:9" ht="20" customHeight="1" x14ac:dyDescent="0.25">
      <c r="A12" s="7">
        <v>25034027</v>
      </c>
      <c r="B12" s="7"/>
      <c r="C12" s="7" t="str">
        <f t="shared" si="0"/>
        <v>25****27</v>
      </c>
      <c r="D12" s="7" t="s">
        <v>20</v>
      </c>
      <c r="E12" s="7" t="str">
        <f t="shared" ref="E12:E65" si="2">REPLACE(D12,3,7,"********")</f>
        <v>MU********ÖR</v>
      </c>
      <c r="F12" s="8" t="s">
        <v>40</v>
      </c>
      <c r="G12" s="8" t="s">
        <v>41</v>
      </c>
      <c r="H12" s="8" t="s">
        <v>42</v>
      </c>
      <c r="I12" s="3" t="s">
        <v>6</v>
      </c>
    </row>
    <row r="13" spans="1:9" ht="20" customHeight="1" x14ac:dyDescent="0.25">
      <c r="A13" s="7">
        <v>25034027</v>
      </c>
      <c r="B13" s="7"/>
      <c r="C13" s="7" t="str">
        <f t="shared" si="0"/>
        <v>25****27</v>
      </c>
      <c r="D13" s="7" t="s">
        <v>20</v>
      </c>
      <c r="E13" s="7" t="str">
        <f t="shared" si="2"/>
        <v>MU********ÖR</v>
      </c>
      <c r="F13" s="8" t="s">
        <v>43</v>
      </c>
      <c r="G13" s="8" t="s">
        <v>44</v>
      </c>
      <c r="H13" s="8" t="s">
        <v>45</v>
      </c>
      <c r="I13" s="3" t="s">
        <v>6</v>
      </c>
    </row>
    <row r="14" spans="1:9" ht="20" customHeight="1" x14ac:dyDescent="0.25">
      <c r="A14" s="7">
        <v>21034070</v>
      </c>
      <c r="B14" s="7"/>
      <c r="C14" s="7" t="str">
        <f t="shared" si="0"/>
        <v>21****70</v>
      </c>
      <c r="D14" s="7" t="s">
        <v>24</v>
      </c>
      <c r="E14" s="7" t="str">
        <f>REPLACE(D14,4,13,"********")</f>
        <v>MEH********ĞLU</v>
      </c>
      <c r="F14" s="8" t="s">
        <v>25</v>
      </c>
      <c r="G14" s="8" t="s">
        <v>26</v>
      </c>
      <c r="H14" s="8" t="s">
        <v>27</v>
      </c>
      <c r="I14" s="3" t="s">
        <v>6</v>
      </c>
    </row>
    <row r="15" spans="1:9" ht="20" customHeight="1" x14ac:dyDescent="0.25">
      <c r="A15" s="7">
        <v>21034070</v>
      </c>
      <c r="B15" s="7"/>
      <c r="C15" s="7" t="str">
        <f t="shared" si="0"/>
        <v>21****70</v>
      </c>
      <c r="D15" s="7" t="s">
        <v>24</v>
      </c>
      <c r="E15" s="7" t="str">
        <f t="shared" ref="E15:E16" si="3">REPLACE(D15,4,13,"********")</f>
        <v>MEH********ĞLU</v>
      </c>
      <c r="F15" s="8" t="s">
        <v>46</v>
      </c>
      <c r="G15" s="8" t="s">
        <v>47</v>
      </c>
      <c r="H15" s="8" t="s">
        <v>48</v>
      </c>
      <c r="I15" s="3" t="s">
        <v>6</v>
      </c>
    </row>
    <row r="16" spans="1:9" ht="20" customHeight="1" x14ac:dyDescent="0.25">
      <c r="A16" s="7">
        <v>21034070</v>
      </c>
      <c r="B16" s="7"/>
      <c r="C16" s="7" t="str">
        <f t="shared" si="0"/>
        <v>21****70</v>
      </c>
      <c r="D16" s="7" t="s">
        <v>24</v>
      </c>
      <c r="E16" s="7" t="str">
        <f t="shared" si="3"/>
        <v>MEH********ĞLU</v>
      </c>
      <c r="F16" s="8" t="s">
        <v>49</v>
      </c>
      <c r="G16" s="8" t="s">
        <v>50</v>
      </c>
      <c r="H16" s="8" t="s">
        <v>51</v>
      </c>
      <c r="I16" s="3" t="s">
        <v>6</v>
      </c>
    </row>
    <row r="17" spans="1:9" ht="20" customHeight="1" x14ac:dyDescent="0.25">
      <c r="A17" s="7">
        <v>24034027</v>
      </c>
      <c r="B17" s="7"/>
      <c r="C17" s="7" t="str">
        <f t="shared" si="0"/>
        <v>24****27</v>
      </c>
      <c r="D17" s="7" t="s">
        <v>28</v>
      </c>
      <c r="E17" s="7" t="str">
        <f t="shared" si="2"/>
        <v>YA********MAZ</v>
      </c>
      <c r="F17" s="8" t="s">
        <v>21</v>
      </c>
      <c r="G17" s="8" t="s">
        <v>22</v>
      </c>
      <c r="H17" s="8" t="s">
        <v>23</v>
      </c>
      <c r="I17" s="3" t="s">
        <v>6</v>
      </c>
    </row>
    <row r="18" spans="1:9" ht="20" customHeight="1" x14ac:dyDescent="0.25">
      <c r="A18" s="7">
        <v>24034016</v>
      </c>
      <c r="B18" s="7"/>
      <c r="C18" s="7" t="str">
        <f t="shared" si="0"/>
        <v>24****16</v>
      </c>
      <c r="D18" s="7" t="s">
        <v>29</v>
      </c>
      <c r="E18" s="7" t="str">
        <f>REPLACE(D18,4,8,"********")</f>
        <v>CEM********LU</v>
      </c>
      <c r="F18" s="8" t="s">
        <v>15</v>
      </c>
      <c r="G18" s="8" t="s">
        <v>16</v>
      </c>
      <c r="H18" s="8" t="s">
        <v>17</v>
      </c>
      <c r="I18" s="3" t="s">
        <v>6</v>
      </c>
    </row>
    <row r="19" spans="1:9" ht="20" customHeight="1" x14ac:dyDescent="0.25">
      <c r="A19" s="7">
        <v>23034606</v>
      </c>
      <c r="B19" s="7"/>
      <c r="C19" s="7" t="str">
        <f t="shared" si="0"/>
        <v>23****06</v>
      </c>
      <c r="D19" s="7" t="s">
        <v>30</v>
      </c>
      <c r="E19" s="7" t="str">
        <f t="shared" si="2"/>
        <v>SA********EN</v>
      </c>
      <c r="F19" s="8" t="s">
        <v>31</v>
      </c>
      <c r="G19" s="8" t="s">
        <v>16</v>
      </c>
      <c r="H19" s="8" t="s">
        <v>17</v>
      </c>
      <c r="I19" s="3" t="s">
        <v>6</v>
      </c>
    </row>
    <row r="20" spans="1:9" ht="20" customHeight="1" x14ac:dyDescent="0.25">
      <c r="A20" s="7">
        <v>23034905</v>
      </c>
      <c r="B20" s="7"/>
      <c r="C20" s="7" t="str">
        <f t="shared" si="0"/>
        <v>23****05</v>
      </c>
      <c r="D20" s="7" t="s">
        <v>52</v>
      </c>
      <c r="E20" s="7" t="str">
        <f>REPLACE(D20,3,6,"********")</f>
        <v>JA********İH</v>
      </c>
      <c r="F20" s="8" t="s">
        <v>33</v>
      </c>
      <c r="G20" s="8" t="s">
        <v>53</v>
      </c>
      <c r="H20" s="8" t="s">
        <v>34</v>
      </c>
      <c r="I20" s="3" t="s">
        <v>6</v>
      </c>
    </row>
    <row r="21" spans="1:9" ht="20" customHeight="1" x14ac:dyDescent="0.25">
      <c r="A21" s="7">
        <v>23034905</v>
      </c>
      <c r="B21" s="7"/>
      <c r="C21" s="7" t="str">
        <f t="shared" si="0"/>
        <v>23****05</v>
      </c>
      <c r="D21" s="7" t="s">
        <v>52</v>
      </c>
      <c r="E21" s="7" t="str">
        <f t="shared" ref="E21:E26" si="4">REPLACE(D21,3,6,"********")</f>
        <v>JA********İH</v>
      </c>
      <c r="F21" s="8" t="s">
        <v>54</v>
      </c>
      <c r="G21" s="8" t="s">
        <v>55</v>
      </c>
      <c r="H21" s="8" t="s">
        <v>56</v>
      </c>
      <c r="I21" s="3" t="s">
        <v>6</v>
      </c>
    </row>
    <row r="22" spans="1:9" ht="20" customHeight="1" x14ac:dyDescent="0.25">
      <c r="A22" s="7">
        <v>23034905</v>
      </c>
      <c r="B22" s="7"/>
      <c r="C22" s="7" t="str">
        <f t="shared" si="0"/>
        <v>23****05</v>
      </c>
      <c r="D22" s="7" t="s">
        <v>52</v>
      </c>
      <c r="E22" s="7" t="str">
        <f t="shared" si="4"/>
        <v>JA********İH</v>
      </c>
      <c r="F22" s="8" t="s">
        <v>57</v>
      </c>
      <c r="G22" s="8" t="s">
        <v>58</v>
      </c>
      <c r="H22" s="8" t="s">
        <v>37</v>
      </c>
      <c r="I22" s="3" t="s">
        <v>6</v>
      </c>
    </row>
    <row r="23" spans="1:9" ht="20" customHeight="1" x14ac:dyDescent="0.25">
      <c r="A23" s="7">
        <v>23034905</v>
      </c>
      <c r="B23" s="7"/>
      <c r="C23" s="7" t="str">
        <f t="shared" si="0"/>
        <v>23****05</v>
      </c>
      <c r="D23" s="7" t="s">
        <v>52</v>
      </c>
      <c r="E23" s="7" t="str">
        <f t="shared" si="4"/>
        <v>JA********İH</v>
      </c>
      <c r="F23" s="2" t="s">
        <v>46</v>
      </c>
      <c r="G23" s="2" t="s">
        <v>47</v>
      </c>
      <c r="H23" s="2" t="s">
        <v>48</v>
      </c>
      <c r="I23" s="3" t="s">
        <v>6</v>
      </c>
    </row>
    <row r="24" spans="1:9" ht="20" customHeight="1" x14ac:dyDescent="0.25">
      <c r="A24" s="7">
        <v>23034905</v>
      </c>
      <c r="B24" s="7"/>
      <c r="C24" s="7" t="str">
        <f t="shared" si="0"/>
        <v>23****05</v>
      </c>
      <c r="D24" s="7" t="s">
        <v>52</v>
      </c>
      <c r="E24" s="7" t="str">
        <f t="shared" si="4"/>
        <v>JA********İH</v>
      </c>
      <c r="F24" s="2" t="s">
        <v>49</v>
      </c>
      <c r="G24" s="2" t="s">
        <v>50</v>
      </c>
      <c r="H24" s="2" t="s">
        <v>51</v>
      </c>
      <c r="I24" s="3" t="s">
        <v>6</v>
      </c>
    </row>
    <row r="25" spans="1:9" ht="20" customHeight="1" x14ac:dyDescent="0.25">
      <c r="A25" s="1">
        <v>22034034</v>
      </c>
      <c r="B25" s="1"/>
      <c r="C25" s="7" t="str">
        <f t="shared" si="0"/>
        <v>22****34</v>
      </c>
      <c r="D25" s="1" t="s">
        <v>59</v>
      </c>
      <c r="E25" s="7" t="str">
        <f t="shared" si="4"/>
        <v>SE********ER</v>
      </c>
      <c r="F25" s="2" t="s">
        <v>49</v>
      </c>
      <c r="G25" s="2" t="s">
        <v>50</v>
      </c>
      <c r="H25" s="2" t="s">
        <v>51</v>
      </c>
      <c r="I25" s="3" t="s">
        <v>6</v>
      </c>
    </row>
    <row r="26" spans="1:9" ht="20" customHeight="1" x14ac:dyDescent="0.25">
      <c r="A26" s="1">
        <v>22034034</v>
      </c>
      <c r="B26" s="1"/>
      <c r="C26" s="7" t="str">
        <f t="shared" si="0"/>
        <v>22****34</v>
      </c>
      <c r="D26" s="1" t="s">
        <v>59</v>
      </c>
      <c r="E26" s="7" t="str">
        <f t="shared" si="4"/>
        <v>SE********ER</v>
      </c>
      <c r="F26" s="2" t="s">
        <v>60</v>
      </c>
      <c r="G26" s="2" t="s">
        <v>61</v>
      </c>
      <c r="H26" s="2" t="s">
        <v>51</v>
      </c>
      <c r="I26" s="3" t="s">
        <v>6</v>
      </c>
    </row>
    <row r="27" spans="1:9" ht="20" customHeight="1" x14ac:dyDescent="0.25">
      <c r="A27" s="1">
        <v>23034013</v>
      </c>
      <c r="B27" s="1"/>
      <c r="C27" s="7" t="str">
        <f t="shared" si="0"/>
        <v>23****13</v>
      </c>
      <c r="D27" s="1" t="s">
        <v>62</v>
      </c>
      <c r="E27" s="7" t="str">
        <f t="shared" si="2"/>
        <v>Şİ********DIZ</v>
      </c>
      <c r="F27" s="2" t="s">
        <v>63</v>
      </c>
      <c r="G27" s="2" t="s">
        <v>64</v>
      </c>
      <c r="H27" s="2" t="s">
        <v>65</v>
      </c>
      <c r="I27" s="3" t="s">
        <v>6</v>
      </c>
    </row>
    <row r="28" spans="1:9" ht="20" customHeight="1" x14ac:dyDescent="0.25">
      <c r="A28" s="1">
        <v>23034036</v>
      </c>
      <c r="B28" s="1"/>
      <c r="C28" s="7" t="str">
        <f t="shared" si="0"/>
        <v>23****36</v>
      </c>
      <c r="D28" s="1" t="s">
        <v>66</v>
      </c>
      <c r="E28" s="7" t="str">
        <f t="shared" si="2"/>
        <v>DU********AT</v>
      </c>
      <c r="F28" s="2" t="s">
        <v>63</v>
      </c>
      <c r="G28" s="2" t="s">
        <v>64</v>
      </c>
      <c r="H28" s="2" t="s">
        <v>65</v>
      </c>
      <c r="I28" s="3" t="s">
        <v>6</v>
      </c>
    </row>
    <row r="29" spans="1:9" ht="20" customHeight="1" x14ac:dyDescent="0.25">
      <c r="A29" s="1">
        <v>23034042</v>
      </c>
      <c r="B29" s="1"/>
      <c r="C29" s="7" t="str">
        <f t="shared" si="0"/>
        <v>23****42</v>
      </c>
      <c r="D29" s="1" t="s">
        <v>67</v>
      </c>
      <c r="E29" s="7" t="str">
        <f>REPLACE(D29,3,12,"********")</f>
        <v>ZE********KUŞ</v>
      </c>
      <c r="F29" s="2" t="s">
        <v>63</v>
      </c>
      <c r="G29" s="2" t="s">
        <v>64</v>
      </c>
      <c r="H29" s="2" t="s">
        <v>65</v>
      </c>
      <c r="I29" s="3" t="s">
        <v>6</v>
      </c>
    </row>
    <row r="30" spans="1:9" ht="20" customHeight="1" x14ac:dyDescent="0.25">
      <c r="A30" s="1">
        <v>21034079</v>
      </c>
      <c r="B30" s="1"/>
      <c r="C30" s="7" t="str">
        <f t="shared" si="0"/>
        <v>21****79</v>
      </c>
      <c r="D30" s="1" t="s">
        <v>68</v>
      </c>
      <c r="E30" s="7" t="str">
        <f>REPLACE(D30,3,16,"********")</f>
        <v>FA********SLAN</v>
      </c>
      <c r="F30" s="2" t="s">
        <v>49</v>
      </c>
      <c r="G30" s="2" t="s">
        <v>50</v>
      </c>
      <c r="H30" s="2" t="s">
        <v>51</v>
      </c>
      <c r="I30" s="3" t="s">
        <v>6</v>
      </c>
    </row>
    <row r="31" spans="1:9" ht="20" customHeight="1" x14ac:dyDescent="0.25">
      <c r="A31" s="1">
        <v>24034049</v>
      </c>
      <c r="B31" s="1"/>
      <c r="C31" s="7" t="str">
        <f t="shared" si="0"/>
        <v>24****49</v>
      </c>
      <c r="D31" s="1" t="s">
        <v>69</v>
      </c>
      <c r="E31" s="7" t="str">
        <f>REPLACE(D31,3,9,"********")</f>
        <v>ME********VEN</v>
      </c>
      <c r="F31" s="2" t="s">
        <v>70</v>
      </c>
      <c r="G31" s="2" t="s">
        <v>71</v>
      </c>
      <c r="H31" s="2" t="s">
        <v>72</v>
      </c>
      <c r="I31" s="3" t="s">
        <v>6</v>
      </c>
    </row>
    <row r="32" spans="1:9" ht="20" customHeight="1" x14ac:dyDescent="0.25">
      <c r="A32" s="1">
        <v>24034049</v>
      </c>
      <c r="B32" s="1"/>
      <c r="C32" s="7" t="str">
        <f t="shared" si="0"/>
        <v>24****49</v>
      </c>
      <c r="D32" s="1" t="s">
        <v>69</v>
      </c>
      <c r="E32" s="7" t="str">
        <f t="shared" ref="E32:E40" si="5">REPLACE(D32,3,9,"********")</f>
        <v>ME********VEN</v>
      </c>
      <c r="F32" s="2" t="s">
        <v>73</v>
      </c>
      <c r="G32" s="2" t="s">
        <v>74</v>
      </c>
      <c r="H32" s="2" t="s">
        <v>75</v>
      </c>
      <c r="I32" s="3" t="s">
        <v>6</v>
      </c>
    </row>
    <row r="33" spans="1:9" ht="20" customHeight="1" x14ac:dyDescent="0.25">
      <c r="A33" s="1">
        <v>24034049</v>
      </c>
      <c r="B33" s="1"/>
      <c r="C33" s="7" t="str">
        <f t="shared" si="0"/>
        <v>24****49</v>
      </c>
      <c r="D33" s="1" t="s">
        <v>69</v>
      </c>
      <c r="E33" s="7" t="str">
        <f t="shared" si="5"/>
        <v>ME********VEN</v>
      </c>
      <c r="F33" s="2" t="s">
        <v>76</v>
      </c>
      <c r="G33" s="2" t="s">
        <v>77</v>
      </c>
      <c r="H33" s="2" t="s">
        <v>78</v>
      </c>
      <c r="I33" s="3" t="s">
        <v>6</v>
      </c>
    </row>
    <row r="34" spans="1:9" ht="20" customHeight="1" x14ac:dyDescent="0.25">
      <c r="A34" s="1">
        <v>24034049</v>
      </c>
      <c r="B34" s="1"/>
      <c r="C34" s="7" t="str">
        <f t="shared" si="0"/>
        <v>24****49</v>
      </c>
      <c r="D34" s="1" t="s">
        <v>69</v>
      </c>
      <c r="E34" s="7" t="str">
        <f t="shared" si="5"/>
        <v>ME********VEN</v>
      </c>
      <c r="F34" s="2" t="s">
        <v>63</v>
      </c>
      <c r="G34" s="2" t="s">
        <v>64</v>
      </c>
      <c r="H34" s="2" t="s">
        <v>65</v>
      </c>
      <c r="I34" s="3" t="s">
        <v>6</v>
      </c>
    </row>
    <row r="35" spans="1:9" ht="20" customHeight="1" x14ac:dyDescent="0.25">
      <c r="A35" s="1">
        <v>24034049</v>
      </c>
      <c r="B35" s="1"/>
      <c r="C35" s="7" t="str">
        <f t="shared" si="0"/>
        <v>24****49</v>
      </c>
      <c r="D35" s="1" t="s">
        <v>69</v>
      </c>
      <c r="E35" s="7" t="str">
        <f t="shared" si="5"/>
        <v>ME********VEN</v>
      </c>
      <c r="F35" s="2" t="s">
        <v>79</v>
      </c>
      <c r="G35" s="2" t="s">
        <v>80</v>
      </c>
      <c r="H35" s="2" t="s">
        <v>81</v>
      </c>
      <c r="I35" s="3" t="s">
        <v>6</v>
      </c>
    </row>
    <row r="36" spans="1:9" ht="20" customHeight="1" x14ac:dyDescent="0.25">
      <c r="A36" s="1">
        <v>24034049</v>
      </c>
      <c r="B36" s="1"/>
      <c r="C36" s="7" t="str">
        <f t="shared" ref="C36:C61" si="6">REPLACE(A36,3,4,"****")</f>
        <v>24****49</v>
      </c>
      <c r="D36" s="1" t="s">
        <v>69</v>
      </c>
      <c r="E36" s="7" t="str">
        <f t="shared" si="5"/>
        <v>ME********VEN</v>
      </c>
      <c r="F36" s="2" t="s">
        <v>82</v>
      </c>
      <c r="G36" s="2" t="s">
        <v>83</v>
      </c>
      <c r="H36" s="2" t="s">
        <v>84</v>
      </c>
      <c r="I36" s="3" t="s">
        <v>6</v>
      </c>
    </row>
    <row r="37" spans="1:9" ht="20" customHeight="1" x14ac:dyDescent="0.25">
      <c r="A37" s="1">
        <v>24034049</v>
      </c>
      <c r="B37" s="1"/>
      <c r="C37" s="7" t="str">
        <f t="shared" si="6"/>
        <v>24****49</v>
      </c>
      <c r="D37" s="1" t="s">
        <v>69</v>
      </c>
      <c r="E37" s="7" t="str">
        <f t="shared" si="5"/>
        <v>ME********VEN</v>
      </c>
      <c r="F37" s="2" t="s">
        <v>54</v>
      </c>
      <c r="G37" s="2" t="s">
        <v>55</v>
      </c>
      <c r="H37" s="2" t="s">
        <v>56</v>
      </c>
      <c r="I37" s="3" t="s">
        <v>6</v>
      </c>
    </row>
    <row r="38" spans="1:9" ht="20" customHeight="1" x14ac:dyDescent="0.25">
      <c r="A38" s="1">
        <v>22034048</v>
      </c>
      <c r="B38" s="1"/>
      <c r="C38" s="7" t="str">
        <f t="shared" si="6"/>
        <v>22****48</v>
      </c>
      <c r="D38" s="1" t="s">
        <v>85</v>
      </c>
      <c r="E38" s="7" t="str">
        <f t="shared" si="5"/>
        <v>CA********AS</v>
      </c>
      <c r="F38" s="2" t="s">
        <v>54</v>
      </c>
      <c r="G38" s="2" t="s">
        <v>55</v>
      </c>
      <c r="H38" s="2" t="s">
        <v>56</v>
      </c>
      <c r="I38" s="3" t="s">
        <v>6</v>
      </c>
    </row>
    <row r="39" spans="1:9" ht="20" customHeight="1" x14ac:dyDescent="0.25">
      <c r="A39" s="1">
        <v>22034048</v>
      </c>
      <c r="B39" s="1"/>
      <c r="C39" s="7" t="str">
        <f t="shared" si="6"/>
        <v>22****48</v>
      </c>
      <c r="D39" s="1" t="s">
        <v>85</v>
      </c>
      <c r="E39" s="7" t="str">
        <f t="shared" si="5"/>
        <v>CA********AS</v>
      </c>
      <c r="F39" s="2" t="s">
        <v>46</v>
      </c>
      <c r="G39" s="2" t="s">
        <v>47</v>
      </c>
      <c r="H39" s="2" t="s">
        <v>48</v>
      </c>
      <c r="I39" s="3" t="s">
        <v>6</v>
      </c>
    </row>
    <row r="40" spans="1:9" ht="20" customHeight="1" x14ac:dyDescent="0.25">
      <c r="A40" s="1">
        <v>23034047</v>
      </c>
      <c r="B40" s="1"/>
      <c r="C40" s="7" t="str">
        <f t="shared" si="6"/>
        <v>23****47</v>
      </c>
      <c r="D40" s="1" t="s">
        <v>86</v>
      </c>
      <c r="E40" s="7" t="str">
        <f t="shared" si="5"/>
        <v>İP********LP</v>
      </c>
      <c r="F40" s="2" t="s">
        <v>60</v>
      </c>
      <c r="G40" s="2" t="s">
        <v>61</v>
      </c>
      <c r="H40" s="2" t="s">
        <v>51</v>
      </c>
      <c r="I40" s="3" t="s">
        <v>6</v>
      </c>
    </row>
    <row r="41" spans="1:9" ht="20" customHeight="1" x14ac:dyDescent="0.25">
      <c r="A41" s="1">
        <v>21034067</v>
      </c>
      <c r="B41" s="1"/>
      <c r="C41" s="7" t="str">
        <f t="shared" si="6"/>
        <v>21****67</v>
      </c>
      <c r="D41" s="1" t="s">
        <v>87</v>
      </c>
      <c r="E41" s="7" t="str">
        <f>REPLACE(D41,3,15,"********")</f>
        <v>BU********ARI</v>
      </c>
      <c r="F41" s="2" t="s">
        <v>88</v>
      </c>
      <c r="G41" s="2" t="s">
        <v>89</v>
      </c>
      <c r="H41" s="2" t="s">
        <v>90</v>
      </c>
      <c r="I41" s="3" t="s">
        <v>6</v>
      </c>
    </row>
    <row r="42" spans="1:9" ht="20" customHeight="1" x14ac:dyDescent="0.25">
      <c r="A42" s="1" t="s">
        <v>91</v>
      </c>
      <c r="B42" s="1"/>
      <c r="C42" s="7" t="str">
        <f t="shared" si="6"/>
        <v>O2****005</v>
      </c>
      <c r="D42" s="1" t="s">
        <v>92</v>
      </c>
      <c r="E42" s="7" t="str">
        <f>REPLACE(D42,3,9,"********")</f>
        <v>BÜ********BAŞ</v>
      </c>
      <c r="F42" s="2" t="s">
        <v>93</v>
      </c>
      <c r="G42" s="2" t="s">
        <v>94</v>
      </c>
      <c r="H42" s="2" t="s">
        <v>45</v>
      </c>
      <c r="I42" s="3" t="s">
        <v>6</v>
      </c>
    </row>
    <row r="43" spans="1:9" ht="20" customHeight="1" x14ac:dyDescent="0.25">
      <c r="A43" s="1" t="s">
        <v>91</v>
      </c>
      <c r="B43" s="1"/>
      <c r="C43" s="7" t="str">
        <f t="shared" si="6"/>
        <v>O2****005</v>
      </c>
      <c r="D43" s="1" t="s">
        <v>92</v>
      </c>
      <c r="E43" s="7" t="str">
        <f t="shared" ref="E43:E44" si="7">REPLACE(D43,3,9,"********")</f>
        <v>BÜ********BAŞ</v>
      </c>
      <c r="F43" s="2" t="s">
        <v>33</v>
      </c>
      <c r="G43" s="2" t="s">
        <v>53</v>
      </c>
      <c r="H43" s="2" t="s">
        <v>34</v>
      </c>
      <c r="I43" s="3" t="s">
        <v>6</v>
      </c>
    </row>
    <row r="44" spans="1:9" ht="20" customHeight="1" x14ac:dyDescent="0.25">
      <c r="A44" s="1" t="s">
        <v>95</v>
      </c>
      <c r="B44" s="1"/>
      <c r="C44" s="7" t="str">
        <f t="shared" si="6"/>
        <v>V2****051</v>
      </c>
      <c r="D44" s="1" t="s">
        <v>96</v>
      </c>
      <c r="E44" s="7" t="str">
        <f t="shared" si="7"/>
        <v>BU********ĞLU</v>
      </c>
      <c r="F44" s="2" t="s">
        <v>79</v>
      </c>
      <c r="G44" s="2" t="s">
        <v>80</v>
      </c>
      <c r="H44" s="2" t="s">
        <v>81</v>
      </c>
      <c r="I44" s="3" t="s">
        <v>6</v>
      </c>
    </row>
    <row r="45" spans="1:9" ht="20" customHeight="1" x14ac:dyDescent="0.25">
      <c r="A45" s="1" t="s">
        <v>97</v>
      </c>
      <c r="B45" s="1"/>
      <c r="C45" s="7" t="str">
        <f t="shared" si="6"/>
        <v>Ç2****031</v>
      </c>
      <c r="D45" s="1" t="s">
        <v>98</v>
      </c>
      <c r="E45" s="7" t="str">
        <f t="shared" si="2"/>
        <v>AH********SIZ</v>
      </c>
      <c r="F45" s="2" t="s">
        <v>82</v>
      </c>
      <c r="G45" s="2" t="s">
        <v>83</v>
      </c>
      <c r="H45" s="2" t="s">
        <v>84</v>
      </c>
      <c r="I45" s="3" t="s">
        <v>6</v>
      </c>
    </row>
    <row r="46" spans="1:9" ht="20" customHeight="1" x14ac:dyDescent="0.25">
      <c r="A46" s="1" t="s">
        <v>97</v>
      </c>
      <c r="B46" s="1"/>
      <c r="C46" s="7" t="str">
        <f t="shared" si="6"/>
        <v>Ç2****031</v>
      </c>
      <c r="D46" s="1" t="s">
        <v>98</v>
      </c>
      <c r="E46" s="7" t="str">
        <f t="shared" si="2"/>
        <v>AH********SIZ</v>
      </c>
      <c r="F46" s="2" t="s">
        <v>99</v>
      </c>
      <c r="G46" s="2" t="s">
        <v>100</v>
      </c>
      <c r="H46" s="2" t="s">
        <v>65</v>
      </c>
      <c r="I46" s="3" t="s">
        <v>6</v>
      </c>
    </row>
    <row r="47" spans="1:9" ht="20" customHeight="1" x14ac:dyDescent="0.25">
      <c r="A47" s="1" t="s">
        <v>97</v>
      </c>
      <c r="B47" s="1"/>
      <c r="C47" s="7" t="str">
        <f t="shared" si="6"/>
        <v>Ç2****031</v>
      </c>
      <c r="D47" s="1" t="s">
        <v>98</v>
      </c>
      <c r="E47" s="7" t="str">
        <f t="shared" si="2"/>
        <v>AH********SIZ</v>
      </c>
      <c r="F47" s="2" t="s">
        <v>79</v>
      </c>
      <c r="G47" s="2" t="s">
        <v>80</v>
      </c>
      <c r="H47" s="2" t="s">
        <v>81</v>
      </c>
      <c r="I47" s="3" t="s">
        <v>6</v>
      </c>
    </row>
    <row r="48" spans="1:9" ht="20" customHeight="1" x14ac:dyDescent="0.25">
      <c r="A48" s="1">
        <v>24034081</v>
      </c>
      <c r="B48" s="1"/>
      <c r="C48" s="7" t="str">
        <f t="shared" si="6"/>
        <v>24****81</v>
      </c>
      <c r="D48" s="1" t="s">
        <v>101</v>
      </c>
      <c r="E48" s="7" t="str">
        <f t="shared" si="2"/>
        <v>BE********RDU</v>
      </c>
      <c r="F48" s="2" t="s">
        <v>102</v>
      </c>
      <c r="G48" s="2" t="s">
        <v>103</v>
      </c>
      <c r="H48" s="2" t="s">
        <v>104</v>
      </c>
      <c r="I48" s="3" t="s">
        <v>6</v>
      </c>
    </row>
    <row r="49" spans="1:9" ht="20" customHeight="1" x14ac:dyDescent="0.25">
      <c r="A49" s="1">
        <v>24034081</v>
      </c>
      <c r="B49" s="1"/>
      <c r="C49" s="7" t="str">
        <f t="shared" si="6"/>
        <v>24****81</v>
      </c>
      <c r="D49" s="1" t="s">
        <v>101</v>
      </c>
      <c r="E49" s="7" t="str">
        <f t="shared" si="2"/>
        <v>BE********RDU</v>
      </c>
      <c r="F49" s="2" t="s">
        <v>99</v>
      </c>
      <c r="G49" s="2" t="s">
        <v>100</v>
      </c>
      <c r="H49" s="2" t="s">
        <v>65</v>
      </c>
      <c r="I49" s="3" t="s">
        <v>6</v>
      </c>
    </row>
    <row r="50" spans="1:9" ht="20" customHeight="1" x14ac:dyDescent="0.25">
      <c r="A50" s="1">
        <v>24034081</v>
      </c>
      <c r="B50" s="1"/>
      <c r="C50" s="7" t="str">
        <f t="shared" si="6"/>
        <v>24****81</v>
      </c>
      <c r="D50" s="1" t="s">
        <v>101</v>
      </c>
      <c r="E50" s="7" t="str">
        <f t="shared" si="2"/>
        <v>BE********RDU</v>
      </c>
      <c r="F50" s="8" t="s">
        <v>57</v>
      </c>
      <c r="G50" s="8" t="s">
        <v>58</v>
      </c>
      <c r="H50" s="8" t="s">
        <v>37</v>
      </c>
      <c r="I50" s="3" t="s">
        <v>6</v>
      </c>
    </row>
    <row r="51" spans="1:9" ht="20" customHeight="1" x14ac:dyDescent="0.25">
      <c r="A51" s="1">
        <v>24034081</v>
      </c>
      <c r="B51" s="1"/>
      <c r="C51" s="7" t="str">
        <f t="shared" si="6"/>
        <v>24****81</v>
      </c>
      <c r="D51" s="1" t="s">
        <v>101</v>
      </c>
      <c r="E51" s="7" t="str">
        <f t="shared" si="2"/>
        <v>BE********RDU</v>
      </c>
      <c r="F51" s="2" t="s">
        <v>76</v>
      </c>
      <c r="G51" s="2" t="s">
        <v>77</v>
      </c>
      <c r="H51" s="2" t="s">
        <v>78</v>
      </c>
      <c r="I51" s="3" t="s">
        <v>6</v>
      </c>
    </row>
    <row r="52" spans="1:9" ht="20" customHeight="1" x14ac:dyDescent="0.25">
      <c r="A52" s="1">
        <v>24034081</v>
      </c>
      <c r="B52" s="1"/>
      <c r="C52" s="7" t="str">
        <f t="shared" si="6"/>
        <v>24****81</v>
      </c>
      <c r="D52" s="1" t="s">
        <v>101</v>
      </c>
      <c r="E52" s="7" t="str">
        <f t="shared" si="2"/>
        <v>BE********RDU</v>
      </c>
      <c r="F52" s="2" t="s">
        <v>70</v>
      </c>
      <c r="G52" s="2" t="s">
        <v>71</v>
      </c>
      <c r="H52" s="2" t="s">
        <v>72</v>
      </c>
      <c r="I52" s="3" t="s">
        <v>6</v>
      </c>
    </row>
    <row r="53" spans="1:9" ht="20" customHeight="1" x14ac:dyDescent="0.25">
      <c r="A53" s="1">
        <v>24034081</v>
      </c>
      <c r="B53" s="1"/>
      <c r="C53" s="7" t="str">
        <f t="shared" si="6"/>
        <v>24****81</v>
      </c>
      <c r="D53" s="1" t="s">
        <v>101</v>
      </c>
      <c r="E53" s="7" t="str">
        <f t="shared" si="2"/>
        <v>BE********RDU</v>
      </c>
      <c r="F53" s="2" t="s">
        <v>105</v>
      </c>
      <c r="G53" s="2" t="s">
        <v>106</v>
      </c>
      <c r="H53" s="2" t="s">
        <v>107</v>
      </c>
      <c r="I53" s="3" t="s">
        <v>6</v>
      </c>
    </row>
    <row r="54" spans="1:9" ht="20" customHeight="1" x14ac:dyDescent="0.25">
      <c r="A54" s="1">
        <v>24034081</v>
      </c>
      <c r="B54" s="1"/>
      <c r="C54" s="7" t="str">
        <f t="shared" si="6"/>
        <v>24****81</v>
      </c>
      <c r="D54" s="1" t="s">
        <v>101</v>
      </c>
      <c r="E54" s="7" t="str">
        <f t="shared" si="2"/>
        <v>BE********RDU</v>
      </c>
      <c r="F54" s="2" t="s">
        <v>40</v>
      </c>
      <c r="G54" s="2" t="s">
        <v>41</v>
      </c>
      <c r="H54" s="2" t="s">
        <v>108</v>
      </c>
      <c r="I54" s="3" t="s">
        <v>6</v>
      </c>
    </row>
    <row r="55" spans="1:9" ht="20" customHeight="1" x14ac:dyDescent="0.25">
      <c r="A55" s="1">
        <v>22034073</v>
      </c>
      <c r="B55" s="1"/>
      <c r="C55" s="7" t="str">
        <f t="shared" si="6"/>
        <v>22****73</v>
      </c>
      <c r="D55" s="1" t="s">
        <v>109</v>
      </c>
      <c r="E55" s="7" t="str">
        <f>REPLACE(D55,3,8,"********")</f>
        <v>BE********EKAN</v>
      </c>
      <c r="F55" s="2" t="s">
        <v>49</v>
      </c>
      <c r="G55" s="2" t="s">
        <v>50</v>
      </c>
      <c r="H55" s="2" t="s">
        <v>51</v>
      </c>
      <c r="I55" s="3" t="s">
        <v>6</v>
      </c>
    </row>
    <row r="56" spans="1:9" ht="20" customHeight="1" x14ac:dyDescent="0.25">
      <c r="A56" s="1">
        <v>22034057</v>
      </c>
      <c r="B56" s="1"/>
      <c r="C56" s="7" t="str">
        <f t="shared" si="6"/>
        <v>22****57</v>
      </c>
      <c r="D56" s="1" t="s">
        <v>110</v>
      </c>
      <c r="E56" s="7" t="str">
        <f t="shared" si="2"/>
        <v>ME********EZ</v>
      </c>
      <c r="F56" s="2" t="s">
        <v>49</v>
      </c>
      <c r="G56" s="2" t="s">
        <v>50</v>
      </c>
      <c r="H56" s="2" t="s">
        <v>51</v>
      </c>
      <c r="I56" s="3" t="s">
        <v>6</v>
      </c>
    </row>
    <row r="57" spans="1:9" ht="20" customHeight="1" x14ac:dyDescent="0.25">
      <c r="A57" s="1">
        <v>23034008</v>
      </c>
      <c r="B57" s="1"/>
      <c r="C57" s="7" t="str">
        <f t="shared" si="6"/>
        <v>23****08</v>
      </c>
      <c r="D57" s="1" t="s">
        <v>111</v>
      </c>
      <c r="E57" s="7" t="str">
        <f>REPLACE(D57,3,14,"********")</f>
        <v>YA********AYA</v>
      </c>
      <c r="F57" s="2" t="s">
        <v>60</v>
      </c>
      <c r="G57" s="2" t="s">
        <v>61</v>
      </c>
      <c r="H57" s="2" t="s">
        <v>51</v>
      </c>
      <c r="I57" s="3" t="s">
        <v>6</v>
      </c>
    </row>
    <row r="58" spans="1:9" ht="20" customHeight="1" x14ac:dyDescent="0.25">
      <c r="A58" s="1">
        <v>22034016</v>
      </c>
      <c r="B58" s="1"/>
      <c r="C58" s="7" t="str">
        <f t="shared" si="6"/>
        <v>22****16</v>
      </c>
      <c r="D58" s="1" t="s">
        <v>112</v>
      </c>
      <c r="E58" s="7" t="str">
        <f t="shared" si="2"/>
        <v>BE********GA</v>
      </c>
      <c r="F58" s="2" t="s">
        <v>49</v>
      </c>
      <c r="G58" s="2" t="s">
        <v>50</v>
      </c>
      <c r="H58" s="2" t="s">
        <v>51</v>
      </c>
      <c r="I58" s="3" t="s">
        <v>6</v>
      </c>
    </row>
    <row r="59" spans="1:9" ht="20" customHeight="1" x14ac:dyDescent="0.25">
      <c r="A59" s="1">
        <v>22034079</v>
      </c>
      <c r="B59" s="1"/>
      <c r="C59" s="7" t="str">
        <f t="shared" si="6"/>
        <v>22****79</v>
      </c>
      <c r="D59" s="1" t="s">
        <v>113</v>
      </c>
      <c r="E59" s="7" t="str">
        <f>REPLACE(D59,3,5,"********")</f>
        <v>EC********AY</v>
      </c>
      <c r="F59" s="2" t="s">
        <v>33</v>
      </c>
      <c r="G59" s="2" t="s">
        <v>53</v>
      </c>
      <c r="H59" s="2" t="s">
        <v>34</v>
      </c>
      <c r="I59" s="3" t="s">
        <v>6</v>
      </c>
    </row>
    <row r="60" spans="1:9" ht="20" customHeight="1" x14ac:dyDescent="0.25">
      <c r="A60" s="1">
        <v>22034058</v>
      </c>
      <c r="B60" s="1"/>
      <c r="C60" s="7" t="str">
        <f t="shared" si="6"/>
        <v>22****58</v>
      </c>
      <c r="D60" s="1" t="s">
        <v>115</v>
      </c>
      <c r="E60" s="7" t="str">
        <f>REPLACE(D60,3,10,"********")</f>
        <v>GÖ******** ALPER</v>
      </c>
      <c r="F60" s="2" t="s">
        <v>33</v>
      </c>
      <c r="G60" s="2" t="s">
        <v>53</v>
      </c>
      <c r="H60" s="2" t="s">
        <v>34</v>
      </c>
      <c r="I60" s="3" t="s">
        <v>6</v>
      </c>
    </row>
    <row r="61" spans="1:9" ht="20" customHeight="1" x14ac:dyDescent="0.25">
      <c r="A61" s="1">
        <v>21034070</v>
      </c>
      <c r="B61" s="1"/>
      <c r="C61" s="7" t="str">
        <f t="shared" si="6"/>
        <v>21****70</v>
      </c>
      <c r="D61" s="1" t="s">
        <v>114</v>
      </c>
      <c r="E61" s="7" t="str">
        <f>REPLACE(D61,3,14,"********")</f>
        <v>MU********ROĞLU</v>
      </c>
      <c r="F61" s="2" t="s">
        <v>73</v>
      </c>
      <c r="G61" s="2" t="s">
        <v>74</v>
      </c>
      <c r="H61" s="2" t="s">
        <v>75</v>
      </c>
      <c r="I61" s="3" t="s">
        <v>6</v>
      </c>
    </row>
    <row r="62" spans="1:9" ht="25.7" customHeight="1" x14ac:dyDescent="0.25">
      <c r="A62" s="12" t="s">
        <v>116</v>
      </c>
      <c r="B62" s="12"/>
      <c r="C62" s="12"/>
      <c r="D62" s="13"/>
      <c r="E62" s="13"/>
      <c r="F62" s="13"/>
      <c r="G62" s="13"/>
      <c r="H62" s="13"/>
      <c r="I62" s="13"/>
    </row>
    <row r="63" spans="1:9" ht="20" customHeight="1" x14ac:dyDescent="0.25">
      <c r="A63" s="1">
        <v>23034045</v>
      </c>
      <c r="B63" s="1"/>
      <c r="C63" s="7" t="str">
        <f t="shared" ref="C63:C69" si="8">REPLACE(A63,3,4,"****")</f>
        <v>23****45</v>
      </c>
      <c r="D63" s="1" t="s">
        <v>117</v>
      </c>
      <c r="E63" s="7" t="str">
        <f>REPLACE(D63,3,4,"********")</f>
        <v xml:space="preserve">Me********ER </v>
      </c>
      <c r="F63" s="2" t="s">
        <v>118</v>
      </c>
      <c r="G63" s="2" t="s">
        <v>119</v>
      </c>
      <c r="H63" s="2" t="s">
        <v>81</v>
      </c>
      <c r="I63" s="3" t="s">
        <v>120</v>
      </c>
    </row>
    <row r="64" spans="1:9" ht="20" customHeight="1" x14ac:dyDescent="0.25">
      <c r="A64" s="1">
        <v>22034008</v>
      </c>
      <c r="B64" s="1"/>
      <c r="C64" s="7" t="str">
        <f t="shared" si="8"/>
        <v>22****08</v>
      </c>
      <c r="D64" s="1" t="s">
        <v>121</v>
      </c>
      <c r="E64" s="7" t="str">
        <f t="shared" si="2"/>
        <v xml:space="preserve">Yi********İN </v>
      </c>
      <c r="F64" s="2" t="s">
        <v>122</v>
      </c>
      <c r="G64" s="2" t="s">
        <v>127</v>
      </c>
      <c r="H64" s="2" t="s">
        <v>45</v>
      </c>
      <c r="I64" s="3" t="s">
        <v>120</v>
      </c>
    </row>
    <row r="65" spans="1:9" ht="20" customHeight="1" x14ac:dyDescent="0.25">
      <c r="A65" s="1">
        <v>22034008</v>
      </c>
      <c r="B65" s="1"/>
      <c r="C65" s="7" t="str">
        <f t="shared" si="8"/>
        <v>22****08</v>
      </c>
      <c r="D65" s="1" t="s">
        <v>121</v>
      </c>
      <c r="E65" s="7" t="str">
        <f t="shared" si="2"/>
        <v xml:space="preserve">Yi********İN </v>
      </c>
      <c r="F65" s="2" t="s">
        <v>33</v>
      </c>
      <c r="G65" s="2" t="s">
        <v>128</v>
      </c>
      <c r="H65" s="2" t="s">
        <v>34</v>
      </c>
      <c r="I65" s="3" t="s">
        <v>120</v>
      </c>
    </row>
    <row r="66" spans="1:9" ht="20" customHeight="1" x14ac:dyDescent="0.25">
      <c r="A66" s="1">
        <v>24034015</v>
      </c>
      <c r="B66" s="1"/>
      <c r="C66" s="7" t="str">
        <f t="shared" si="8"/>
        <v>24****15</v>
      </c>
      <c r="D66" s="1" t="s">
        <v>123</v>
      </c>
      <c r="E66" s="7" t="str">
        <f>REPLACE(D66,3,10,"********")</f>
        <v>Ya********NIR</v>
      </c>
      <c r="F66" s="2" t="s">
        <v>124</v>
      </c>
      <c r="G66" s="2" t="s">
        <v>129</v>
      </c>
      <c r="H66" s="2" t="s">
        <v>78</v>
      </c>
      <c r="I66" s="3" t="s">
        <v>120</v>
      </c>
    </row>
    <row r="67" spans="1:9" ht="20" customHeight="1" x14ac:dyDescent="0.25">
      <c r="A67" s="1">
        <v>21034023</v>
      </c>
      <c r="B67" s="1"/>
      <c r="C67" s="7" t="str">
        <f t="shared" si="8"/>
        <v>21****23</v>
      </c>
      <c r="D67" s="1" t="s">
        <v>125</v>
      </c>
      <c r="E67" s="7" t="str">
        <f>REPLACE(D67,3,4,"********")</f>
        <v>Ar********OR</v>
      </c>
      <c r="F67" s="2" t="s">
        <v>122</v>
      </c>
      <c r="G67" s="2" t="s">
        <v>127</v>
      </c>
      <c r="H67" s="2" t="s">
        <v>45</v>
      </c>
      <c r="I67" s="3" t="s">
        <v>120</v>
      </c>
    </row>
    <row r="68" spans="1:9" ht="20" customHeight="1" x14ac:dyDescent="0.25">
      <c r="A68" s="1">
        <v>21034023</v>
      </c>
      <c r="B68" s="1"/>
      <c r="C68" s="7" t="str">
        <f t="shared" si="8"/>
        <v>21****23</v>
      </c>
      <c r="D68" s="1" t="s">
        <v>125</v>
      </c>
      <c r="E68" s="7" t="str">
        <f>REPLACE(D68,3,4,"********")</f>
        <v>Ar********OR</v>
      </c>
      <c r="F68" s="2" t="s">
        <v>38</v>
      </c>
      <c r="G68" s="2" t="s">
        <v>130</v>
      </c>
      <c r="H68" s="2" t="s">
        <v>32</v>
      </c>
      <c r="I68" s="3" t="s">
        <v>120</v>
      </c>
    </row>
    <row r="69" spans="1:9" ht="20" customHeight="1" x14ac:dyDescent="0.25">
      <c r="A69" s="1">
        <v>23034055</v>
      </c>
      <c r="B69" s="1"/>
      <c r="C69" s="7" t="str">
        <f t="shared" si="8"/>
        <v>23****55</v>
      </c>
      <c r="D69" s="1" t="s">
        <v>126</v>
      </c>
      <c r="E69" s="7" t="str">
        <f>REPLACE(D69,3,8,"********")</f>
        <v xml:space="preserve">Se********ÇEN </v>
      </c>
      <c r="F69" s="2" t="s">
        <v>118</v>
      </c>
      <c r="G69" s="2" t="s">
        <v>119</v>
      </c>
      <c r="H69" s="2" t="s">
        <v>81</v>
      </c>
      <c r="I69" s="3" t="s">
        <v>120</v>
      </c>
    </row>
    <row r="70" spans="1:9" x14ac:dyDescent="0.25">
      <c r="I70" s="9"/>
    </row>
    <row r="71" spans="1:9" x14ac:dyDescent="0.25">
      <c r="I71" s="9"/>
    </row>
    <row r="73" spans="1:9" x14ac:dyDescent="0.25">
      <c r="I73" s="9"/>
    </row>
    <row r="74" spans="1:9" x14ac:dyDescent="0.25">
      <c r="I74" s="9"/>
    </row>
    <row r="75" spans="1:9" x14ac:dyDescent="0.25">
      <c r="I75" s="9"/>
    </row>
    <row r="76" spans="1:9" x14ac:dyDescent="0.25">
      <c r="I76" s="9"/>
    </row>
    <row r="77" spans="1:9" x14ac:dyDescent="0.25">
      <c r="I77" s="9"/>
    </row>
    <row r="78" spans="1:9" x14ac:dyDescent="0.25">
      <c r="I78" s="9"/>
    </row>
    <row r="79" spans="1:9" x14ac:dyDescent="0.25">
      <c r="I79" s="9"/>
    </row>
    <row r="80" spans="1:9" x14ac:dyDescent="0.25">
      <c r="I80" s="9"/>
    </row>
    <row r="81" spans="9:9" x14ac:dyDescent="0.25">
      <c r="I81" s="9"/>
    </row>
    <row r="82" spans="9:9" x14ac:dyDescent="0.25">
      <c r="I82" s="9"/>
    </row>
    <row r="83" spans="9:9" x14ac:dyDescent="0.25">
      <c r="I83" s="9"/>
    </row>
  </sheetData>
  <mergeCells count="2">
    <mergeCell ref="A2:I2"/>
    <mergeCell ref="A62:I62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2026-06-02T11:20:03Z</dcterms:modified>
</cp:coreProperties>
</file>